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 sheetId="1" r:id="rId1"/>
  </sheets>
  <definedNames>
    <definedName name="_xlnm.Print_Titles" localSheetId="0">'Доходы '!$A:$B,'Доходы '!$9:$10</definedName>
  </definedNames>
  <calcPr fullCalcOnLoad="1"/>
</workbook>
</file>

<file path=xl/sharedStrings.xml><?xml version="1.0" encoding="utf-8"?>
<sst xmlns="http://schemas.openxmlformats.org/spreadsheetml/2006/main" count="119" uniqueCount="117">
  <si>
    <t>Наименование доходов</t>
  </si>
  <si>
    <t>000 1 00 00000 00 0000 000</t>
  </si>
  <si>
    <t>182 1 01 00000 00 0000 000</t>
  </si>
  <si>
    <t xml:space="preserve">Налоги на прибыль, доходы </t>
  </si>
  <si>
    <t>182 1 06 00000 00 0000 000</t>
  </si>
  <si>
    <t>Налоги на имущество</t>
  </si>
  <si>
    <t>Государственная пошлина</t>
  </si>
  <si>
    <t>Доходы от  использования имущества, находящегося в государственной и муниципальной собственности</t>
  </si>
  <si>
    <t>Итого доходов</t>
  </si>
  <si>
    <t>182 1 01 02000 01 0000 110</t>
  </si>
  <si>
    <t>Налог на доходы физических лиц</t>
  </si>
  <si>
    <t>182 1 01 02010 01 0000 110</t>
  </si>
  <si>
    <t>182 1 01 02020 01 0000 110</t>
  </si>
  <si>
    <t>182 1 01 02030 01 0000 110</t>
  </si>
  <si>
    <t>182 1 06 01000 00 0000 110</t>
  </si>
  <si>
    <t>Налог на имущество физических лиц</t>
  </si>
  <si>
    <t>182 1 06 01030 10 0000 110</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</si>
  <si>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</si>
  <si>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</si>
  <si>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182 1 06 06000 00 0000 110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</si>
  <si>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</si>
  <si>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Безвозмездные поступления - всего</t>
  </si>
  <si>
    <t>Код бюджетной классификации</t>
  </si>
  <si>
    <t>ВСЕГО ДОХОДОВ</t>
  </si>
  <si>
    <t>Поступление доходов бюджета</t>
  </si>
  <si>
    <t>000 2 00 00000 00 0000 000</t>
  </si>
  <si>
    <t>Прочие неналоговые доходы</t>
  </si>
  <si>
    <t>Невыясненные поступления</t>
  </si>
  <si>
    <t>(тыс.руб.)</t>
  </si>
  <si>
    <t xml:space="preserve"> НАЛОГОВЫЕ И НЕНАЛОГОВЫЕ ДОХОДЫ</t>
  </si>
  <si>
    <t>000 1 11 00000 00 0000 000</t>
  </si>
  <si>
    <t>000 1 11 05000 00 0000 120</t>
  </si>
  <si>
    <t>034 1 17 05050 10 0000 180</t>
  </si>
  <si>
    <t>034 1 17 05000 00 0000 180</t>
  </si>
  <si>
    <t>034 1 17 01050 10 0000 180</t>
  </si>
  <si>
    <t>034 1 17 01000 00 0000 180</t>
  </si>
  <si>
    <t>034 1 11 05035 10 0000 120</t>
  </si>
  <si>
    <t>034 1 08 04020 01 0000 110</t>
  </si>
  <si>
    <t>034 1 08 04000 01 0000 110</t>
  </si>
  <si>
    <t>034 1 08 00000 00 0000 000</t>
  </si>
  <si>
    <t>034 1 17 00000 00 0000 000</t>
  </si>
  <si>
    <t>Иные межбюджетные трансферты</t>
  </si>
  <si>
    <t xml:space="preserve">                                                                                                                         муниципального образования Октябрьское </t>
  </si>
  <si>
    <t>000 1 11 09000 00 0000 120</t>
  </si>
  <si>
    <t>000 1 11 09040 00 0000 120</t>
  </si>
  <si>
    <t>034 1 11 09045 10 0000 120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</si>
  <si>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</si>
  <si>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</si>
  <si>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</si>
  <si>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</si>
  <si>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000 1 13 00000 00 0000 000</t>
  </si>
  <si>
    <t>Доходы от оказания платных услуг и компенсаций затрат государства</t>
  </si>
  <si>
    <t>034 1 11 05030 00 0000 120</t>
  </si>
  <si>
    <t>034 1 13 01995 10 0000 130</t>
  </si>
  <si>
    <t>034 1 13 02995 10 0000 130</t>
  </si>
  <si>
    <t>034 1 13 02065 10 0000 130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</si>
  <si>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</si>
  <si>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</si>
  <si>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</si>
  <si>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Штрафы, санкции, возмещение ущерба</t>
  </si>
  <si>
    <t>001 1 16 90050 10 0000 140</t>
  </si>
  <si>
    <t>000 1 16 00000 00 0000 000</t>
  </si>
  <si>
    <t>599 1 16 51040 02 0000 140</t>
  </si>
  <si>
    <t>Земельный налог с организаций</t>
  </si>
  <si>
    <t>182 1 06 06033 10 0000 110</t>
  </si>
  <si>
    <t xml:space="preserve">Земельный налог с организаций, обладающих земельным участком, расположенным в границах сельских поселений </t>
  </si>
  <si>
    <t>182 1 06 06040 00 0000 110</t>
  </si>
  <si>
    <t>Земельный налог с физических лиц</t>
  </si>
  <si>
    <t>182 1 06 06043 10 0000 110</t>
  </si>
  <si>
    <t>Земельный налог с физических, обладающих земельным участком, расположенным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</si>
  <si>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</si>
  <si>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</si>
  <si>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оказания платных услуг (работ) получателями средств бюджетов сельских поселений</t>
  </si>
  <si>
    <t>Доходы, поступающие в порядке возмещения расходов, понесенных в связи с эксплуатацией имущества сельских поселений</t>
  </si>
  <si>
    <t>Прочие доходы от компенсации затрат бюджетов сельских поселений</t>
  </si>
  <si>
    <t>Прочие поступления от денежных взысканий (штрафов) и иных сумм в возмещение ущерба, зачисляемые в бюджеты сельских поселений</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</si>
  <si>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сельских поселений</t>
  </si>
  <si>
    <t>Прочие неналоговые доходы бюджетов сельских поселений</t>
  </si>
  <si>
    <t>Невыясненные поступления, зачисляемые в бюджеты  сельских поселений</t>
  </si>
  <si>
    <t>Дотации бюджетам сельских поселений на выравнивание бюджетной обеспеченности</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</si>
  <si>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</si>
  <si>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</si>
  <si>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 xml:space="preserve">Налог на имущество физических лиц,  взимаемый по ставкам, применяемым к объектам налогообложения, расположенным в границах сельских поселений </t>
  </si>
  <si>
    <t>182 1 05 00000 00 0000 000</t>
  </si>
  <si>
    <t>Налоги на совокупный доход</t>
  </si>
  <si>
    <t>182 1 05 03000 01 0000 110</t>
  </si>
  <si>
    <t>Единый сельскохозяйственный налог</t>
  </si>
  <si>
    <t>182 1 05 03010 01 0000 110</t>
  </si>
  <si>
    <t>182 1 01 02040 01 0000 110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</si>
  <si>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</si>
  <si>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034 2 02 15001 10 0000 151</t>
  </si>
  <si>
    <t>034 2 02 10000 00 0000 151</t>
  </si>
  <si>
    <t>Дотации бюджетам бюджетной системы Российской Федерации</t>
  </si>
  <si>
    <t>Субвенции бюджетам бюджетной системы Российской Федерации</t>
  </si>
  <si>
    <t>000 2 02 30000 00 0000 151</t>
  </si>
  <si>
    <t>034 2 02 35118 10 0000 151</t>
  </si>
  <si>
    <t>000 2 02 40000 00 0000 151</t>
  </si>
  <si>
    <t>182 1 06 06030 10 0000 110</t>
  </si>
  <si>
    <t>034 2 02 49999 10 0000 151</t>
  </si>
  <si>
    <t>034 1 14 02053 10 0000 410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</si>
  <si>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</si>
  <si>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материальных и нематериальных активов</t>
  </si>
  <si>
    <t>000 1 14 00000 00 0000 000</t>
  </si>
  <si>
    <t xml:space="preserve">                       </t>
  </si>
  <si>
    <t>034 2 07 05030 10 0000 180</t>
  </si>
  <si>
    <t>Прочие безвозмездные поступления в бюджеты сельских поселений</t>
  </si>
  <si>
    <t xml:space="preserve">Прочие безвозмездные поступления </t>
  </si>
  <si>
    <t>000 2 07 00000 00 0000 180</t>
  </si>
  <si>
    <t>034 2 02 49999 10 8069 151</t>
  </si>
  <si>
    <t>муниципального образования Октябрьское                                      Вязниковского района Владимирской области на 2018 год</t>
  </si>
  <si>
    <t xml:space="preserve">План                  на 2018 г. </t>
  </si>
  <si>
    <t>Дотации на сбалансированность местных бюджетов бюджетам сельских поселений Владимирской области в целях стимулирования органов местного самоуправления, способствующих развитию гражданского общества через добровольные пожертвования на объекты благоустройства</t>
  </si>
  <si>
    <t>037 2 02 40014 10 0000 151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</si>
  <si>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</si>
  <si>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xml:space="preserve">                                                                                                                                к решению Совета народных депутатов</t>
  </si>
  <si>
    <t xml:space="preserve">                                                                                                                      Приложение  № 2</t>
  </si>
  <si>
    <t xml:space="preserve">                                                                                                                    от   18.12.2017  №  82 </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</si>
</sst>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_(* #,##0.0_);_(* \(#,##0.0\);_(* &quot;-&quot;??_);_(@_)"/>
    <numFmt numFmtId="183" formatCode="_*###.0"/>
    <numFmt numFmtId="184" formatCode="_*###"/>
    <numFmt numFmtId="185" formatCode="_*###.00"/>
    <numFmt numFmtId="186" formatCode="_*###.000"/>
    <numFmt numFmtId="187" formatCode="_*##"/>
    <numFmt numFmtId="188" formatCode="_*.0"/>
    <numFmt numFmtId="189" formatCode="_-* #,##0.0_р_._-;\-* #,##0.0_р_._-;_-* &quot;-&quot;??_р_._-;_-@_-"/>
    <numFmt numFmtId="190" formatCode="_-* #,##0.0_р_._-;\-* #,##0.0_р_._-;_-* &quot;-&quot;?_р_._-;_-@_-"/>
    <numFmt numFmtId="191" formatCode="&quot;Да&quot;;&quot;Да&quot;;&quot;Нет&quot;"/>
    <numFmt numFmtId="192" formatCode="&quot;Истина&quot;;&quot;Истина&quot;;&quot;Ложь&quot;"/>
    <numFmt numFmtId="193" formatCode="&quot;Вкл&quot;;&quot;Вкл&quot;;&quot;Выкл&quot;"/>
    <numFmt numFmtId="194" formatCode="[$€-2]\ ###,000_);[Red]\([$€-2]\ ###,000\)"/>
  </numFmts>
  <fonts count="42">
    <font>
      <sz val="10"/>
      <name val="Arial"/>
      <family val="0"/>
    </font>
    <font>
      <b/>
      <sz val="14"/>
      <name val="Times New Roman"/>
      <family val="1"/>
    </font>
    <font>
      <b/>
      <sz val="10"/>
      <name val="Times New Roman"/>
      <family val="1"/>
    </font>
    <font>
      <sz val="10"/>
      <name val="Times New Roman"/>
      <family val="1"/>
    </font>
    <font>
      <b/>
      <sz val="10"/>
      <name val="Arial"/>
      <family val="2"/>
    </font>
    <font>
      <b/>
      <sz val="12"/>
      <name val="Times New Roman"/>
      <family val="1"/>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32" borderId="0" applyNumberFormat="0" applyBorder="0" applyAlignment="0" applyProtection="0"/>
  </cellStyleXfs>
  <cellXfs count="67">
    <xf numFmtId="0" fontId="0" fillId="0" borderId="0" xfId="0" applyAlignment="1">
      <alignment/>
    </xf>
    <xf numFmtId="0" fontId="0" fillId="0" borderId="0" xfId="0" applyAlignment="1">
      <alignment horizontal="center" vertical="center"/>
    </xf>
    <xf numFmtId="0" fontId="4"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left" vertical="top" wrapText="1"/>
    </xf>
    <xf numFmtId="0" fontId="3" fillId="0" borderId="0" xfId="0" applyFont="1" applyAlignment="1">
      <alignment horizontal="left" vertical="top" wrapText="1"/>
    </xf>
    <xf numFmtId="180" fontId="0" fillId="0" borderId="0" xfId="0" applyNumberFormat="1" applyAlignment="1">
      <alignment/>
    </xf>
    <xf numFmtId="0" fontId="0" fillId="0" borderId="0" xfId="0" applyFont="1" applyAlignment="1">
      <alignment/>
    </xf>
    <xf numFmtId="0" fontId="0" fillId="0" borderId="0" xfId="0" applyFont="1" applyAlignment="1">
      <alignment horizontal="center" vertical="center"/>
    </xf>
    <xf numFmtId="0" fontId="3" fillId="0" borderId="0" xfId="0" applyFont="1" applyBorder="1" applyAlignment="1">
      <alignment horizontal="center"/>
    </xf>
    <xf numFmtId="180" fontId="3" fillId="0" borderId="10" xfId="60" applyNumberFormat="1" applyFont="1" applyFill="1" applyBorder="1" applyAlignment="1">
      <alignment horizontal="center" vertical="center"/>
    </xf>
    <xf numFmtId="180"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top" wrapText="1"/>
    </xf>
    <xf numFmtId="180" fontId="2" fillId="0" borderId="10" xfId="60" applyNumberFormat="1" applyFont="1" applyFill="1" applyBorder="1" applyAlignment="1">
      <alignment horizontal="center" vertical="center"/>
    </xf>
    <xf numFmtId="180" fontId="2" fillId="0" borderId="10" xfId="6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center"/>
    </xf>
    <xf numFmtId="0" fontId="3" fillId="0" borderId="10" xfId="0" applyFont="1" applyFill="1" applyBorder="1" applyAlignment="1">
      <alignment horizontal="justify"/>
    </xf>
    <xf numFmtId="180" fontId="3" fillId="0" borderId="10" xfId="60" applyNumberFormat="1" applyFont="1" applyFill="1" applyBorder="1" applyAlignment="1">
      <alignment horizontal="center" vertical="center"/>
    </xf>
    <xf numFmtId="0" fontId="3" fillId="0" borderId="10" xfId="0" applyNumberFormat="1" applyFont="1" applyFill="1" applyBorder="1" applyAlignment="1">
      <alignment horizontal="justify"/>
    </xf>
    <xf numFmtId="0" fontId="3" fillId="0" borderId="10" xfId="0" applyFont="1" applyFill="1" applyBorder="1" applyAlignment="1">
      <alignment horizontal="justify" wrapText="1"/>
    </xf>
    <xf numFmtId="0" fontId="3" fillId="0" borderId="10" xfId="0" applyFont="1" applyFill="1" applyBorder="1" applyAlignment="1">
      <alignment horizontal="justify" vertical="top" wrapText="1"/>
    </xf>
    <xf numFmtId="0" fontId="2" fillId="0" borderId="10" xfId="0" applyFont="1" applyFill="1" applyBorder="1" applyAlignment="1">
      <alignment horizontal="left" vertical="center" wrapText="1"/>
    </xf>
    <xf numFmtId="0" fontId="3" fillId="0" borderId="10" xfId="0" applyFont="1" applyFill="1" applyBorder="1" applyAlignment="1">
      <alignment horizontal="justify"/>
    </xf>
    <xf numFmtId="0" fontId="3" fillId="0" borderId="10" xfId="0" applyFont="1" applyFill="1" applyBorder="1" applyAlignment="1">
      <alignment horizontal="justify" wrapText="1"/>
    </xf>
    <xf numFmtId="0" fontId="2" fillId="0" borderId="10" xfId="0" applyFont="1" applyFill="1" applyBorder="1" applyAlignment="1">
      <alignment horizontal="center" vertical="center"/>
    </xf>
    <xf numFmtId="0" fontId="2" fillId="0"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2" fillId="0" borderId="10"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justify" vertical="center"/>
    </xf>
    <xf numFmtId="0" fontId="5" fillId="0" borderId="10" xfId="0" applyFont="1" applyFill="1" applyBorder="1" applyAlignment="1">
      <alignment horizontal="left" vertical="center"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justify" vertical="top"/>
    </xf>
    <xf numFmtId="180" fontId="2"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top"/>
    </xf>
    <xf numFmtId="0" fontId="2" fillId="0" borderId="10" xfId="0" applyFont="1" applyFill="1" applyBorder="1" applyAlignment="1">
      <alignment horizontal="justify" vertical="top"/>
    </xf>
    <xf numFmtId="0" fontId="2" fillId="0" borderId="10" xfId="0" applyFont="1" applyFill="1" applyBorder="1" applyAlignment="1">
      <alignment horizontal="left" vertical="top" wrapText="1"/>
    </xf>
    <xf numFmtId="0" fontId="3" fillId="33" borderId="10" xfId="0" applyFont="1" applyFill="1" applyBorder="1" applyAlignment="1">
      <alignment horizontal="center" vertical="center"/>
    </xf>
    <xf numFmtId="0" fontId="3" fillId="0" borderId="10" xfId="0" applyNumberFormat="1" applyFont="1" applyBorder="1" applyAlignment="1">
      <alignment horizontal="justify" wrapText="1"/>
    </xf>
    <xf numFmtId="180" fontId="3" fillId="33" borderId="10" xfId="60" applyNumberFormat="1" applyFont="1" applyFill="1" applyBorder="1" applyAlignment="1">
      <alignment horizontal="center" vertical="center"/>
    </xf>
    <xf numFmtId="0" fontId="2" fillId="0" borderId="10" xfId="0" applyNumberFormat="1" applyFont="1" applyFill="1" applyBorder="1" applyAlignment="1">
      <alignment horizontal="justify" wrapText="1"/>
    </xf>
    <xf numFmtId="0" fontId="2" fillId="0" borderId="10" xfId="0" applyFont="1" applyBorder="1" applyAlignment="1">
      <alignment horizontal="center" vertical="center"/>
    </xf>
    <xf numFmtId="0" fontId="3" fillId="0" borderId="10" xfId="0" applyFont="1" applyBorder="1" applyAlignment="1">
      <alignment horizontal="justify"/>
    </xf>
    <xf numFmtId="0" fontId="3" fillId="0" borderId="10" xfId="0" applyFont="1" applyBorder="1" applyAlignment="1">
      <alignment horizontal="center" vertical="center"/>
    </xf>
    <xf numFmtId="180" fontId="3" fillId="0" borderId="0" xfId="60" applyNumberFormat="1" applyFont="1" applyFill="1" applyBorder="1" applyAlignment="1">
      <alignment horizontal="center" vertical="center"/>
    </xf>
    <xf numFmtId="0" fontId="2" fillId="0" borderId="10" xfId="0" applyFont="1" applyFill="1" applyBorder="1" applyAlignment="1">
      <alignment horizontal="left" vertical="center"/>
    </xf>
    <xf numFmtId="180" fontId="2" fillId="0" borderId="10" xfId="0" applyNumberFormat="1" applyFont="1" applyFill="1" applyBorder="1" applyAlignment="1">
      <alignment horizontal="center" vertical="center" wrapText="1"/>
    </xf>
    <xf numFmtId="3" fontId="3" fillId="0" borderId="10" xfId="0" applyNumberFormat="1" applyFont="1" applyBorder="1" applyAlignment="1">
      <alignment horizontal="justify" vertical="center" wrapText="1"/>
    </xf>
    <xf numFmtId="0" fontId="0" fillId="0" borderId="0" xfId="0" applyFont="1" applyAlignment="1">
      <alignment/>
    </xf>
    <xf numFmtId="180" fontId="3" fillId="0" borderId="11" xfId="0" applyNumberFormat="1" applyFont="1" applyFill="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justify"/>
    </xf>
    <xf numFmtId="0" fontId="2" fillId="0" borderId="13" xfId="0" applyFont="1" applyBorder="1" applyAlignment="1">
      <alignment horizontal="center" vertical="center"/>
    </xf>
    <xf numFmtId="0" fontId="2" fillId="0" borderId="13" xfId="0" applyFont="1" applyBorder="1" applyAlignment="1">
      <alignment horizontal="justify"/>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left"/>
    </xf>
    <xf numFmtId="0" fontId="1" fillId="0" borderId="0" xfId="0" applyFont="1" applyAlignment="1">
      <alignment horizontal="center" vertical="center"/>
    </xf>
    <xf numFmtId="0" fontId="1"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8"/>
  <sheetViews>
    <sheetView tabSelected="1" zoomScale="130" zoomScaleNormal="130" zoomScalePageLayoutView="0" workbookViewId="0" topLeftCell="A1">
      <selection activeCell="A4" sqref="A4:C4"/>
    </sheetView>
  </sheetViews>
  <sheetFormatPr defaultColWidth="9.140625" defaultRowHeight="12.75"/>
  <cols>
    <col min="1" max="1" width="24.7109375" style="8" customWidth="1"/>
    <col min="2" max="2" width="56.7109375" style="5" customWidth="1"/>
    <col min="3" max="3" width="10.28125" style="0" customWidth="1"/>
  </cols>
  <sheetData>
    <row r="1" spans="1:3" ht="15" customHeight="1">
      <c r="A1" s="63" t="s">
        <v>115</v>
      </c>
      <c r="B1" s="63"/>
      <c r="C1" s="63"/>
    </row>
    <row r="2" spans="1:3" ht="12.75">
      <c r="A2" s="64" t="s">
        <v>114</v>
      </c>
      <c r="B2" s="64"/>
      <c r="C2" s="64"/>
    </row>
    <row r="3" spans="1:3" ht="12.75">
      <c r="A3" s="63" t="s">
        <v>42</v>
      </c>
      <c r="B3" s="63"/>
      <c r="C3" s="63"/>
    </row>
    <row r="4" spans="1:3" ht="12.75">
      <c r="A4" s="63" t="s">
        <v>116</v>
      </c>
      <c r="B4" s="63"/>
      <c r="C4" s="63"/>
    </row>
    <row r="6" spans="1:3" ht="18.75">
      <c r="A6" s="65" t="s">
        <v>24</v>
      </c>
      <c r="B6" s="65"/>
      <c r="C6" s="65"/>
    </row>
    <row r="7" spans="1:3" ht="30.75" customHeight="1">
      <c r="A7" s="66" t="s">
        <v>109</v>
      </c>
      <c r="B7" s="66"/>
      <c r="C7" s="66"/>
    </row>
    <row r="8" spans="1:3" ht="15" customHeight="1">
      <c r="A8" s="3"/>
      <c r="B8" s="4"/>
      <c r="C8" s="9" t="s">
        <v>28</v>
      </c>
    </row>
    <row r="9" spans="1:3" ht="15.75" customHeight="1">
      <c r="A9" s="61" t="s">
        <v>22</v>
      </c>
      <c r="B9" s="61" t="s">
        <v>0</v>
      </c>
      <c r="C9" s="62" t="s">
        <v>110</v>
      </c>
    </row>
    <row r="10" spans="1:3" ht="24" customHeight="1">
      <c r="A10" s="61"/>
      <c r="B10" s="61"/>
      <c r="C10" s="62"/>
    </row>
    <row r="11" spans="1:3" ht="16.5" customHeight="1">
      <c r="A11" s="13" t="s">
        <v>1</v>
      </c>
      <c r="B11" s="14" t="s">
        <v>29</v>
      </c>
      <c r="C11" s="15">
        <f>C53</f>
        <v>5645.700000000001</v>
      </c>
    </row>
    <row r="12" spans="1:3" ht="15" customHeight="1">
      <c r="A12" s="13" t="s">
        <v>2</v>
      </c>
      <c r="B12" s="14" t="s">
        <v>3</v>
      </c>
      <c r="C12" s="16">
        <f>SUM(C13)</f>
        <v>1750</v>
      </c>
    </row>
    <row r="13" spans="1:3" s="7" customFormat="1" ht="13.5" customHeight="1">
      <c r="A13" s="17" t="s">
        <v>9</v>
      </c>
      <c r="B13" s="18" t="s">
        <v>10</v>
      </c>
      <c r="C13" s="10">
        <f>C14+C15+C16+C17</f>
        <v>1750</v>
      </c>
    </row>
    <row r="14" spans="1:3" s="7" customFormat="1" ht="62.25" customHeight="1">
      <c r="A14" s="19" t="s">
        <v>11</v>
      </c>
      <c r="B14" s="20" t="s">
        <v>58</v>
      </c>
      <c r="C14" s="21">
        <v>1713</v>
      </c>
    </row>
    <row r="15" spans="1:3" s="7" customFormat="1" ht="89.25" customHeight="1">
      <c r="A15" s="19" t="s">
        <v>12</v>
      </c>
      <c r="B15" s="22" t="s">
        <v>56</v>
      </c>
      <c r="C15" s="21">
        <v>35</v>
      </c>
    </row>
    <row r="16" spans="1:3" s="7" customFormat="1" ht="36.75" customHeight="1">
      <c r="A16" s="19" t="s">
        <v>13</v>
      </c>
      <c r="B16" s="23" t="s">
        <v>57</v>
      </c>
      <c r="C16" s="21">
        <v>1</v>
      </c>
    </row>
    <row r="17" spans="1:5" s="7" customFormat="1" ht="168" customHeight="1">
      <c r="A17" s="48" t="s">
        <v>88</v>
      </c>
      <c r="B17" s="52" t="s">
        <v>89</v>
      </c>
      <c r="C17" s="21">
        <v>1</v>
      </c>
      <c r="E17" s="53" t="s">
        <v>103</v>
      </c>
    </row>
    <row r="18" spans="1:3" s="7" customFormat="1" ht="15.75" customHeight="1">
      <c r="A18" s="28" t="s">
        <v>83</v>
      </c>
      <c r="B18" s="45" t="s">
        <v>84</v>
      </c>
      <c r="C18" s="16">
        <v>2</v>
      </c>
    </row>
    <row r="19" spans="1:3" s="7" customFormat="1" ht="13.5" customHeight="1">
      <c r="A19" s="42" t="s">
        <v>85</v>
      </c>
      <c r="B19" s="43" t="s">
        <v>86</v>
      </c>
      <c r="C19" s="44">
        <v>2</v>
      </c>
    </row>
    <row r="20" spans="1:3" s="7" customFormat="1" ht="17.25" customHeight="1">
      <c r="A20" s="42" t="s">
        <v>87</v>
      </c>
      <c r="B20" s="43" t="s">
        <v>86</v>
      </c>
      <c r="C20" s="44">
        <v>2</v>
      </c>
    </row>
    <row r="21" spans="1:3" ht="15" customHeight="1">
      <c r="A21" s="13" t="s">
        <v>4</v>
      </c>
      <c r="B21" s="14" t="s">
        <v>5</v>
      </c>
      <c r="C21" s="16">
        <f>SUM(C22,C24)</f>
        <v>2720</v>
      </c>
    </row>
    <row r="22" spans="1:3" s="7" customFormat="1" ht="12.75" customHeight="1">
      <c r="A22" s="19" t="s">
        <v>14</v>
      </c>
      <c r="B22" s="18" t="s">
        <v>15</v>
      </c>
      <c r="C22" s="21">
        <f>C23</f>
        <v>260</v>
      </c>
    </row>
    <row r="23" spans="1:3" s="7" customFormat="1" ht="42" customHeight="1">
      <c r="A23" s="19" t="s">
        <v>16</v>
      </c>
      <c r="B23" s="24" t="s">
        <v>82</v>
      </c>
      <c r="C23" s="21">
        <v>260</v>
      </c>
    </row>
    <row r="24" spans="1:3" s="7" customFormat="1" ht="15.75" customHeight="1">
      <c r="A24" s="19" t="s">
        <v>19</v>
      </c>
      <c r="B24" s="24" t="s">
        <v>17</v>
      </c>
      <c r="C24" s="21">
        <f>SUM(C25,C27)</f>
        <v>2460</v>
      </c>
    </row>
    <row r="25" spans="1:3" s="7" customFormat="1" ht="20.25" customHeight="1">
      <c r="A25" s="19" t="s">
        <v>97</v>
      </c>
      <c r="B25" s="24" t="s">
        <v>63</v>
      </c>
      <c r="C25" s="21">
        <f>C26</f>
        <v>1670</v>
      </c>
    </row>
    <row r="26" spans="1:3" s="7" customFormat="1" ht="29.25" customHeight="1">
      <c r="A26" s="19" t="s">
        <v>64</v>
      </c>
      <c r="B26" s="24" t="s">
        <v>65</v>
      </c>
      <c r="C26" s="21">
        <v>1670</v>
      </c>
    </row>
    <row r="27" spans="1:3" s="7" customFormat="1" ht="18" customHeight="1">
      <c r="A27" s="19" t="s">
        <v>66</v>
      </c>
      <c r="B27" s="24" t="s">
        <v>67</v>
      </c>
      <c r="C27" s="21">
        <f>C28</f>
        <v>790</v>
      </c>
    </row>
    <row r="28" spans="1:3" s="7" customFormat="1" ht="27.75" customHeight="1">
      <c r="A28" s="19" t="s">
        <v>68</v>
      </c>
      <c r="B28" s="24" t="s">
        <v>69</v>
      </c>
      <c r="C28" s="21">
        <v>790</v>
      </c>
    </row>
    <row r="29" spans="1:3" ht="15" customHeight="1">
      <c r="A29" s="13" t="s">
        <v>39</v>
      </c>
      <c r="B29" s="25" t="s">
        <v>6</v>
      </c>
      <c r="C29" s="16">
        <f>SUM(C30)</f>
        <v>53.6</v>
      </c>
    </row>
    <row r="30" spans="1:3" s="7" customFormat="1" ht="37.5" customHeight="1">
      <c r="A30" s="17" t="s">
        <v>38</v>
      </c>
      <c r="B30" s="24" t="s">
        <v>18</v>
      </c>
      <c r="C30" s="10">
        <f>C31</f>
        <v>53.6</v>
      </c>
    </row>
    <row r="31" spans="1:3" s="7" customFormat="1" ht="54" customHeight="1">
      <c r="A31" s="17" t="s">
        <v>37</v>
      </c>
      <c r="B31" s="24" t="s">
        <v>20</v>
      </c>
      <c r="C31" s="10">
        <v>53.6</v>
      </c>
    </row>
    <row r="32" spans="1:3" ht="26.25" customHeight="1">
      <c r="A32" s="13" t="s">
        <v>30</v>
      </c>
      <c r="B32" s="14" t="s">
        <v>7</v>
      </c>
      <c r="C32" s="16">
        <f>SUM(C33,C36)</f>
        <v>1060.5</v>
      </c>
    </row>
    <row r="33" spans="1:3" s="7" customFormat="1" ht="64.5" customHeight="1">
      <c r="A33" s="17" t="s">
        <v>31</v>
      </c>
      <c r="B33" s="24" t="s">
        <v>46</v>
      </c>
      <c r="C33" s="10">
        <f>C35</f>
        <v>272.7</v>
      </c>
    </row>
    <row r="34" spans="1:3" s="7" customFormat="1" ht="60.75" customHeight="1">
      <c r="A34" s="12" t="s">
        <v>52</v>
      </c>
      <c r="B34" s="26" t="s">
        <v>49</v>
      </c>
      <c r="C34" s="10">
        <f>C35</f>
        <v>272.7</v>
      </c>
    </row>
    <row r="35" spans="1:3" s="7" customFormat="1" ht="51" customHeight="1">
      <c r="A35" s="17" t="s">
        <v>36</v>
      </c>
      <c r="B35" s="27" t="s">
        <v>70</v>
      </c>
      <c r="C35" s="10">
        <v>272.7</v>
      </c>
    </row>
    <row r="36" spans="1:3" s="7" customFormat="1" ht="66.75" customHeight="1">
      <c r="A36" s="17" t="s">
        <v>43</v>
      </c>
      <c r="B36" s="27" t="s">
        <v>47</v>
      </c>
      <c r="C36" s="10">
        <f>C37</f>
        <v>787.8</v>
      </c>
    </row>
    <row r="37" spans="1:3" s="7" customFormat="1" ht="66" customHeight="1">
      <c r="A37" s="17" t="s">
        <v>44</v>
      </c>
      <c r="B37" s="27" t="s">
        <v>48</v>
      </c>
      <c r="C37" s="10">
        <f>C38</f>
        <v>787.8</v>
      </c>
    </row>
    <row r="38" spans="1:3" s="7" customFormat="1" ht="64.5" customHeight="1">
      <c r="A38" s="17" t="s">
        <v>45</v>
      </c>
      <c r="B38" s="27" t="s">
        <v>71</v>
      </c>
      <c r="C38" s="10">
        <v>787.8</v>
      </c>
    </row>
    <row r="39" spans="1:3" s="7" customFormat="1" ht="30" customHeight="1">
      <c r="A39" s="28" t="s">
        <v>50</v>
      </c>
      <c r="B39" s="29" t="s">
        <v>51</v>
      </c>
      <c r="C39" s="16">
        <f>C41</f>
        <v>45.6</v>
      </c>
    </row>
    <row r="40" spans="1:3" s="7" customFormat="1" ht="29.25" customHeight="1">
      <c r="A40" s="19" t="s">
        <v>53</v>
      </c>
      <c r="B40" s="30" t="s">
        <v>72</v>
      </c>
      <c r="C40" s="10">
        <v>0</v>
      </c>
    </row>
    <row r="41" spans="1:3" s="7" customFormat="1" ht="31.5" customHeight="1">
      <c r="A41" s="19" t="s">
        <v>55</v>
      </c>
      <c r="B41" s="30" t="s">
        <v>73</v>
      </c>
      <c r="C41" s="10">
        <v>45.6</v>
      </c>
    </row>
    <row r="42" spans="1:3" s="7" customFormat="1" ht="24" customHeight="1">
      <c r="A42" s="19" t="s">
        <v>54</v>
      </c>
      <c r="B42" s="30" t="s">
        <v>74</v>
      </c>
      <c r="C42" s="10">
        <v>0</v>
      </c>
    </row>
    <row r="43" spans="1:4" s="7" customFormat="1" ht="24" customHeight="1">
      <c r="A43" s="28" t="s">
        <v>102</v>
      </c>
      <c r="B43" s="50" t="s">
        <v>101</v>
      </c>
      <c r="C43" s="51">
        <f>C44</f>
        <v>10</v>
      </c>
      <c r="D43" s="49"/>
    </row>
    <row r="44" spans="1:3" s="7" customFormat="1" ht="75.75" customHeight="1">
      <c r="A44" s="19" t="s">
        <v>99</v>
      </c>
      <c r="B44" s="30" t="s">
        <v>100</v>
      </c>
      <c r="C44" s="10">
        <v>10</v>
      </c>
    </row>
    <row r="45" spans="1:3" s="7" customFormat="1" ht="15.75" customHeight="1">
      <c r="A45" s="28" t="s">
        <v>61</v>
      </c>
      <c r="B45" s="31" t="s">
        <v>59</v>
      </c>
      <c r="C45" s="16">
        <f>C46+C47</f>
        <v>4</v>
      </c>
    </row>
    <row r="46" spans="1:3" s="7" customFormat="1" ht="33" customHeight="1">
      <c r="A46" s="19" t="s">
        <v>60</v>
      </c>
      <c r="B46" s="32" t="s">
        <v>75</v>
      </c>
      <c r="C46" s="10">
        <v>3</v>
      </c>
    </row>
    <row r="47" spans="1:3" s="7" customFormat="1" ht="43.5" customHeight="1">
      <c r="A47" s="19" t="s">
        <v>62</v>
      </c>
      <c r="B47" s="32" t="s">
        <v>76</v>
      </c>
      <c r="C47" s="10">
        <v>1</v>
      </c>
    </row>
    <row r="48" spans="1:3" s="7" customFormat="1" ht="15.75" customHeight="1">
      <c r="A48" s="28" t="s">
        <v>40</v>
      </c>
      <c r="B48" s="31" t="s">
        <v>26</v>
      </c>
      <c r="C48" s="16">
        <f>C49+C51</f>
        <v>0</v>
      </c>
    </row>
    <row r="49" spans="1:3" s="7" customFormat="1" ht="15" customHeight="1">
      <c r="A49" s="19" t="s">
        <v>35</v>
      </c>
      <c r="B49" s="32" t="s">
        <v>27</v>
      </c>
      <c r="C49" s="10">
        <v>0</v>
      </c>
    </row>
    <row r="50" spans="1:3" s="7" customFormat="1" ht="27" customHeight="1">
      <c r="A50" s="19" t="s">
        <v>34</v>
      </c>
      <c r="B50" s="33" t="s">
        <v>78</v>
      </c>
      <c r="C50" s="10">
        <v>0</v>
      </c>
    </row>
    <row r="51" spans="1:3" s="7" customFormat="1" ht="15.75" customHeight="1">
      <c r="A51" s="19" t="s">
        <v>33</v>
      </c>
      <c r="B51" s="32" t="s">
        <v>26</v>
      </c>
      <c r="C51" s="10">
        <f>C52</f>
        <v>0</v>
      </c>
    </row>
    <row r="52" spans="1:3" s="7" customFormat="1" ht="15.75" customHeight="1">
      <c r="A52" s="19" t="s">
        <v>32</v>
      </c>
      <c r="B52" s="32" t="s">
        <v>77</v>
      </c>
      <c r="C52" s="10">
        <v>0</v>
      </c>
    </row>
    <row r="53" spans="1:3" s="1" customFormat="1" ht="20.25" customHeight="1">
      <c r="A53" s="13"/>
      <c r="B53" s="34" t="s">
        <v>8</v>
      </c>
      <c r="C53" s="15">
        <f>C12+C21+C29+C32+C48+C39+C45+C18+C43</f>
        <v>5645.700000000001</v>
      </c>
    </row>
    <row r="54" spans="1:3" s="2" customFormat="1" ht="18" customHeight="1">
      <c r="A54" s="35" t="s">
        <v>25</v>
      </c>
      <c r="B54" s="36" t="s">
        <v>21</v>
      </c>
      <c r="C54" s="37">
        <f>C55+C57+C59+C64</f>
        <v>15165.600000000002</v>
      </c>
    </row>
    <row r="55" spans="1:3" s="2" customFormat="1" ht="23.25" customHeight="1">
      <c r="A55" s="35" t="s">
        <v>91</v>
      </c>
      <c r="B55" s="36" t="s">
        <v>92</v>
      </c>
      <c r="C55" s="37">
        <f>SUM(C56:C56)</f>
        <v>11770.7</v>
      </c>
    </row>
    <row r="56" spans="1:3" ht="25.5" customHeight="1">
      <c r="A56" s="38" t="s">
        <v>90</v>
      </c>
      <c r="B56" s="39" t="s">
        <v>79</v>
      </c>
      <c r="C56" s="11">
        <v>11770.7</v>
      </c>
    </row>
    <row r="57" spans="1:3" ht="12.75">
      <c r="A57" s="46" t="s">
        <v>94</v>
      </c>
      <c r="B57" s="36" t="s">
        <v>93</v>
      </c>
      <c r="C57" s="37">
        <f>SUM(C58:C58)</f>
        <v>170.7</v>
      </c>
    </row>
    <row r="58" spans="1:3" ht="39.75" customHeight="1">
      <c r="A58" s="48" t="s">
        <v>95</v>
      </c>
      <c r="B58" s="47" t="s">
        <v>80</v>
      </c>
      <c r="C58" s="11">
        <v>170.7</v>
      </c>
    </row>
    <row r="59" spans="1:3" ht="12.75">
      <c r="A59" s="35" t="s">
        <v>96</v>
      </c>
      <c r="B59" s="40" t="s">
        <v>41</v>
      </c>
      <c r="C59" s="37">
        <f>C61+C62+C63</f>
        <v>3224.2</v>
      </c>
    </row>
    <row r="60" spans="1:3" ht="50.25" customHeight="1" hidden="1">
      <c r="A60" s="48"/>
      <c r="B60" s="47"/>
      <c r="C60" s="11"/>
    </row>
    <row r="61" spans="1:3" ht="50.25" customHeight="1">
      <c r="A61" s="55" t="s">
        <v>112</v>
      </c>
      <c r="B61" s="56" t="s">
        <v>113</v>
      </c>
      <c r="C61" s="11">
        <v>1450</v>
      </c>
    </row>
    <row r="62" spans="1:3" ht="27" customHeight="1">
      <c r="A62" s="55" t="s">
        <v>98</v>
      </c>
      <c r="B62" s="56" t="s">
        <v>81</v>
      </c>
      <c r="C62" s="11">
        <v>1774.2</v>
      </c>
    </row>
    <row r="63" spans="1:3" ht="63.75" customHeight="1">
      <c r="A63" s="59" t="s">
        <v>108</v>
      </c>
      <c r="B63" s="60" t="s">
        <v>111</v>
      </c>
      <c r="C63" s="54">
        <v>0</v>
      </c>
    </row>
    <row r="64" spans="1:3" ht="16.5" customHeight="1">
      <c r="A64" s="57" t="s">
        <v>107</v>
      </c>
      <c r="B64" s="58" t="s">
        <v>106</v>
      </c>
      <c r="C64" s="37">
        <f>C65</f>
        <v>0</v>
      </c>
    </row>
    <row r="65" spans="1:3" ht="19.5" customHeight="1">
      <c r="A65" s="48" t="s">
        <v>104</v>
      </c>
      <c r="B65" s="47" t="s">
        <v>105</v>
      </c>
      <c r="C65" s="11">
        <v>0</v>
      </c>
    </row>
    <row r="66" spans="1:3" ht="15" customHeight="1">
      <c r="A66" s="13"/>
      <c r="B66" s="41" t="s">
        <v>23</v>
      </c>
      <c r="C66" s="16">
        <f>C54+C53</f>
        <v>20811.300000000003</v>
      </c>
    </row>
    <row r="68" ht="12.75">
      <c r="C68" s="6"/>
    </row>
  </sheetData>
  <sheetProtection/>
  <mergeCells count="9">
    <mergeCell ref="A9:A10"/>
    <mergeCell ref="B9:B10"/>
    <mergeCell ref="C9:C10"/>
    <mergeCell ref="A1:C1"/>
    <mergeCell ref="A2:C2"/>
    <mergeCell ref="A4:C4"/>
    <mergeCell ref="A3:C3"/>
    <mergeCell ref="A6:C6"/>
    <mergeCell ref="A7:C7"/>
  </mergeCells>
  <printOptions horizontalCentered="1"/>
  <pageMargins left="0.51" right="0.22" top="0.37" bottom="0.41" header="0" footer="0"/>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2017-12-08T07:48:07Z</cp:lastPrinted>
  <dcterms:created xsi:type="dcterms:W3CDTF">1996-10-08T23:32:33Z</dcterms:created>
  <dcterms:modified xsi:type="dcterms:W3CDTF">2017-12-19T11:06:46Z</dcterms:modified>
  <cp:category/>
  <cp:version/>
  <cp:contentType/>
  <cp:contentStatus/>
</cp:coreProperties>
</file>